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tadata" ContentType="application/binary"/>
  <Override PartName="/xl/commentsmeta0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4"/>
    <sheet state="visible" name="Level-1" sheetId="2" r:id="rId5"/>
  </sheets>
  <definedNames/>
  <calcPr/>
  <extLst>
    <ext uri="GoogleSheetsCustomDataVersion1">
      <go:sheetsCustomData xmlns:go="http://customooxmlschemas.google.com/" r:id="rId6" roundtripDataSignature="AMtx7mih43DmUe/VE/pBOmPdDN4+Lo8XV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2">
      <text>
        <t xml:space="preserve">======
ID#AAAASUNq-Bs
WVDEP    (2021-12-01 14:51:50)
In the cells below enter 6, 3, or 1 based upon your abundance raing.  You can also enter actual counts in these cells.</t>
      </text>
    </comment>
    <comment authorId="0" ref="G2">
      <text>
        <t xml:space="preserve">======
ID#AAAASUNq-Bo
Tim and Michelle    (2021-12-01 14:51:50)
Tolerance score</t>
      </text>
    </comment>
    <comment authorId="0" ref="F2">
      <text>
        <t xml:space="preserve">======
ID#AAAASUNq-Bk
Tim and Michelle    (2021-12-01 14:51:50)
Tolerance value</t>
      </text>
    </comment>
    <comment authorId="0" ref="E2">
      <text>
        <t xml:space="preserve">======
ID#AAAASUNq-Bg
WVDEP    (2021-12-01 14:51:50)
Enter the number of kinds (families) in the cells below.  Note: The yellow cells indicate that multiple kinds are possible.  There are minimum and maximum value limits set for all cells.  You will receive an error message if you enter a value greater than what's expected.</t>
      </text>
    </comment>
  </commentList>
  <extLst>
    <ext uri="GoogleSheetsCustomDataVersion1">
      <go:sheetsCustomData xmlns:go="http://customooxmlschemas.google.com/" r:id="rId1" roundtripDataSignature="AMtx7mjXnrelaUNajNbQjHleLTtshzjnxw=="/>
    </ext>
  </extLst>
</comments>
</file>

<file path=xl/sharedStrings.xml><?xml version="1.0" encoding="utf-8"?>
<sst xmlns="http://schemas.openxmlformats.org/spreadsheetml/2006/main" count="104" uniqueCount="98">
  <si>
    <t>Insect groups</t>
  </si>
  <si>
    <t>Abundance</t>
  </si>
  <si>
    <t>Kinds</t>
  </si>
  <si>
    <t>TV</t>
  </si>
  <si>
    <t>TS</t>
  </si>
  <si>
    <t>Adjusted 0-100 scale</t>
  </si>
  <si>
    <t xml:space="preserve"> Ephemeroptera</t>
  </si>
  <si>
    <t>Mayflies</t>
  </si>
  <si>
    <t>Level 1</t>
  </si>
  <si>
    <t>IBI score</t>
  </si>
  <si>
    <t xml:space="preserve"> Plecoptera</t>
  </si>
  <si>
    <t>Stoneflies</t>
  </si>
  <si>
    <t xml:space="preserve"> Trichoptera</t>
  </si>
  <si>
    <t>Case-building caddisflies</t>
  </si>
  <si>
    <t>Net-spinning caddisflies</t>
  </si>
  <si>
    <t xml:space="preserve"> Rhyacophilidae</t>
  </si>
  <si>
    <t>Free-living caddisfly</t>
  </si>
  <si>
    <t xml:space="preserve"> Hydropsychidae</t>
  </si>
  <si>
    <t>Common netspinner</t>
  </si>
  <si>
    <t xml:space="preserve"> Anisoptera</t>
  </si>
  <si>
    <t>Dragonflies</t>
  </si>
  <si>
    <t xml:space="preserve"> Zygoptera</t>
  </si>
  <si>
    <t>Damselflies</t>
  </si>
  <si>
    <t xml:space="preserve"> Elmidae</t>
  </si>
  <si>
    <t>Riffle beetle</t>
  </si>
  <si>
    <t xml:space="preserve"> Psephenidae</t>
  </si>
  <si>
    <t>Water penny</t>
  </si>
  <si>
    <t xml:space="preserve"> Coleoptera</t>
  </si>
  <si>
    <t>Other aquatic beetles</t>
  </si>
  <si>
    <t xml:space="preserve"> Hemiptera</t>
  </si>
  <si>
    <t>True bugs</t>
  </si>
  <si>
    <t xml:space="preserve"> Corydalidae</t>
  </si>
  <si>
    <t>Fishfly/Hellgrammite</t>
  </si>
  <si>
    <t xml:space="preserve"> Sialidae</t>
  </si>
  <si>
    <t>Alderfly</t>
  </si>
  <si>
    <t xml:space="preserve"> Collembola</t>
  </si>
  <si>
    <t>Springtails</t>
  </si>
  <si>
    <t xml:space="preserve"> Chironomidae</t>
  </si>
  <si>
    <t>Non-biting midges</t>
  </si>
  <si>
    <t xml:space="preserve"> Simuliidae</t>
  </si>
  <si>
    <t>Black fly</t>
  </si>
  <si>
    <t xml:space="preserve"> Tipulidae</t>
  </si>
  <si>
    <t>Crane fly</t>
  </si>
  <si>
    <t xml:space="preserve"> Athericidae</t>
  </si>
  <si>
    <t>Watersnipe fly</t>
  </si>
  <si>
    <t xml:space="preserve"> Diptera (other)</t>
  </si>
  <si>
    <t>Other true flies</t>
  </si>
  <si>
    <t>Non-insect groups</t>
  </si>
  <si>
    <t xml:space="preserve"> Hydrachnida</t>
  </si>
  <si>
    <t>Water mite</t>
  </si>
  <si>
    <t xml:space="preserve"> Cambaridae</t>
  </si>
  <si>
    <t>Crayfish</t>
  </si>
  <si>
    <t xml:space="preserve"> Asellidae</t>
  </si>
  <si>
    <t>Aquatic sowbug</t>
  </si>
  <si>
    <t xml:space="preserve"> Gammaridae</t>
  </si>
  <si>
    <t>Scud/Sideswimmer</t>
  </si>
  <si>
    <t xml:space="preserve"> Veneroida</t>
  </si>
  <si>
    <t>Clams</t>
  </si>
  <si>
    <t xml:space="preserve"> Unionidae</t>
  </si>
  <si>
    <t>Mussel</t>
  </si>
  <si>
    <t xml:space="preserve"> Prosobranchia</t>
  </si>
  <si>
    <t>Operculate snails</t>
  </si>
  <si>
    <t xml:space="preserve"> Pulmonata</t>
  </si>
  <si>
    <t>Non-operculate snails</t>
  </si>
  <si>
    <t xml:space="preserve"> Oligochaeta</t>
  </si>
  <si>
    <t>Aquatic worms</t>
  </si>
  <si>
    <t xml:space="preserve"> Hirudinea</t>
  </si>
  <si>
    <t>Leeches</t>
  </si>
  <si>
    <t xml:space="preserve"> Turbellaria</t>
  </si>
  <si>
    <t>Flatworms</t>
  </si>
  <si>
    <t>Totals</t>
  </si>
  <si>
    <t>Total TS</t>
  </si>
  <si>
    <t>Comments:</t>
  </si>
  <si>
    <t>Metrics</t>
  </si>
  <si>
    <t>Calculated</t>
  </si>
  <si>
    <t>Point</t>
  </si>
  <si>
    <t>Metric Point Scale</t>
  </si>
  <si>
    <t>Values</t>
  </si>
  <si>
    <t>Total Taxa</t>
  </si>
  <si>
    <t>&gt; 18</t>
  </si>
  <si>
    <t>18 - 15</t>
  </si>
  <si>
    <t>14 - 11</t>
  </si>
  <si>
    <t>10 - 7</t>
  </si>
  <si>
    <t>&lt; 7</t>
  </si>
  <si>
    <t>EPT Taxa</t>
  </si>
  <si>
    <t>&gt; 10</t>
  </si>
  <si>
    <t>10 - 8</t>
  </si>
  <si>
    <t>7 - 5</t>
  </si>
  <si>
    <t>4 - 2</t>
  </si>
  <si>
    <t>&lt; 2</t>
  </si>
  <si>
    <t>Biotic Index</t>
  </si>
  <si>
    <t>&lt; 3.5</t>
  </si>
  <si>
    <t>3.5 - 4.8</t>
  </si>
  <si>
    <t>4.9 - 6.0</t>
  </si>
  <si>
    <t>6.1 - 7.0</t>
  </si>
  <si>
    <t>&gt; 7.0</t>
  </si>
  <si>
    <t>Stream Score</t>
  </si>
  <si>
    <t xml:space="preserve">Integrity Rating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</si>
</sst>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sz val="9.0"/>
      <color theme="1"/>
      <name val="Arial"/>
    </font>
    <font>
      <sz val="9.0"/>
      <color theme="1"/>
      <name val="Calibri"/>
    </font>
    <font>
      <b/>
      <sz val="9.0"/>
      <color theme="1"/>
      <name val="Calibri"/>
    </font>
    <font/>
    <font>
      <sz val="8.0"/>
      <color theme="1"/>
      <name val="Arial"/>
    </font>
    <font>
      <sz val="8.0"/>
      <color rgb="FF008000"/>
      <name val="Arial"/>
    </font>
    <font>
      <b/>
      <u/>
      <sz val="9.0"/>
      <color rgb="FF008000"/>
      <name val="Calibri"/>
    </font>
    <font>
      <u/>
      <sz val="10.0"/>
      <color rgb="FF0000FF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CCFFCC"/>
        <bgColor rgb="FFCCFFCC"/>
      </patternFill>
    </fill>
  </fills>
  <borders count="2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right/>
      <top style="thin">
        <color rgb="FF000000"/>
      </top>
    </border>
    <border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/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1" fillId="2" fontId="3" numFmtId="0" xfId="0" applyAlignment="1" applyBorder="1" applyFill="1" applyFont="1">
      <alignment horizontal="center" shrinkToFit="0" vertical="bottom" wrapText="0"/>
    </xf>
    <xf borderId="2" fillId="0" fontId="4" numFmtId="0" xfId="0" applyBorder="1" applyFont="1"/>
    <xf borderId="3" fillId="2" fontId="2" numFmtId="0" xfId="0" applyAlignment="1" applyBorder="1" applyFont="1">
      <alignment horizontal="center" shrinkToFit="0" vertical="center" wrapText="0"/>
    </xf>
    <xf borderId="3" fillId="2" fontId="2" numFmtId="0" xfId="0" applyAlignment="1" applyBorder="1" applyFont="1">
      <alignment horizontal="center" shrinkToFit="0" vertical="bottom" wrapText="0"/>
    </xf>
    <xf borderId="0" fillId="0" fontId="2" numFmtId="0" xfId="0" applyAlignment="1" applyFont="1">
      <alignment horizontal="center" vertical="bottom"/>
    </xf>
    <xf borderId="4" fillId="3" fontId="2" numFmtId="0" xfId="0" applyAlignment="1" applyBorder="1" applyFill="1" applyFont="1">
      <alignment shrinkToFit="0" vertical="bottom" wrapText="0"/>
    </xf>
    <xf borderId="5" fillId="3" fontId="2" numFmtId="0" xfId="0" applyAlignment="1" applyBorder="1" applyFont="1">
      <alignment shrinkToFit="0" vertical="center" wrapText="0"/>
    </xf>
    <xf borderId="3" fillId="4" fontId="2" numFmtId="1" xfId="0" applyAlignment="1" applyBorder="1" applyFill="1" applyFont="1" applyNumberFormat="1">
      <alignment horizontal="center" shrinkToFit="0" vertical="center" wrapText="0"/>
    </xf>
    <xf borderId="3" fillId="5" fontId="2" numFmtId="1" xfId="0" applyAlignment="1" applyBorder="1" applyFill="1" applyFont="1" applyNumberFormat="1">
      <alignment horizontal="center" shrinkToFit="0" vertical="center" wrapText="0"/>
    </xf>
    <xf borderId="3" fillId="2" fontId="2" numFmtId="1" xfId="0" applyAlignment="1" applyBorder="1" applyFont="1" applyNumberFormat="1">
      <alignment horizontal="center" shrinkToFit="0" vertical="bottom" wrapText="0"/>
    </xf>
    <xf borderId="0" fillId="0" fontId="5" numFmtId="0" xfId="0" applyAlignment="1" applyFont="1">
      <alignment horizontal="center"/>
    </xf>
    <xf borderId="6" fillId="3" fontId="2" numFmtId="0" xfId="0" applyAlignment="1" applyBorder="1" applyFont="1">
      <alignment shrinkToFit="0" vertical="center" wrapText="0"/>
    </xf>
    <xf borderId="0" fillId="0" fontId="5" numFmtId="0" xfId="0" applyAlignment="1" applyFont="1">
      <alignment horizontal="center" vertical="bottom"/>
    </xf>
    <xf borderId="3" fillId="6" fontId="2" numFmtId="1" xfId="0" applyAlignment="1" applyBorder="1" applyFill="1" applyFont="1" applyNumberFormat="1">
      <alignment horizontal="center" shrinkToFit="0" vertical="center" wrapText="0"/>
    </xf>
    <xf borderId="3" fillId="4" fontId="3" numFmtId="1" xfId="0" applyAlignment="1" applyBorder="1" applyFont="1" applyNumberFormat="1">
      <alignment horizontal="center" shrinkToFit="0" vertical="center" wrapText="0"/>
    </xf>
    <xf borderId="0" fillId="0" fontId="6" numFmtId="0" xfId="0" applyAlignment="1" applyFont="1">
      <alignment horizontal="center" vertical="bottom"/>
    </xf>
    <xf borderId="7" fillId="3" fontId="2" numFmtId="0" xfId="0" applyAlignment="1" applyBorder="1" applyFont="1">
      <alignment shrinkToFit="0" vertical="center" wrapText="0"/>
    </xf>
    <xf borderId="4" fillId="3" fontId="2" numFmtId="0" xfId="0" applyAlignment="1" applyBorder="1" applyFont="1">
      <alignment horizontal="left" shrinkToFit="0" vertical="bottom" wrapText="0"/>
    </xf>
    <xf borderId="5" fillId="3" fontId="2" numFmtId="0" xfId="0" applyAlignment="1" applyBorder="1" applyFont="1">
      <alignment horizontal="left" shrinkToFit="0" vertical="bottom" wrapText="0"/>
    </xf>
    <xf borderId="3" fillId="4" fontId="2" numFmtId="0" xfId="0" applyAlignment="1" applyBorder="1" applyFont="1">
      <alignment horizontal="center" shrinkToFit="0" vertical="center" wrapText="0"/>
    </xf>
    <xf borderId="3" fillId="4" fontId="3" numFmtId="0" xfId="0" applyAlignment="1" applyBorder="1" applyFont="1">
      <alignment horizontal="center" shrinkToFit="0" vertical="center" wrapText="0"/>
    </xf>
    <xf borderId="3" fillId="5" fontId="2" numFmtId="0" xfId="0" applyAlignment="1" applyBorder="1" applyFont="1">
      <alignment horizontal="center" shrinkToFit="0" vertical="center" wrapText="0"/>
    </xf>
    <xf borderId="3" fillId="6" fontId="2" numFmtId="0" xfId="0" applyAlignment="1" applyBorder="1" applyFont="1">
      <alignment horizontal="center" shrinkToFit="0" vertical="center" wrapText="0"/>
    </xf>
    <xf borderId="1" fillId="2" fontId="3" numFmtId="0" xfId="0" applyAlignment="1" applyBorder="1" applyFont="1">
      <alignment horizontal="right" shrinkToFit="0" vertical="bottom" wrapText="0"/>
    </xf>
    <xf borderId="3" fillId="2" fontId="2" numFmtId="1" xfId="0" applyAlignment="1" applyBorder="1" applyFont="1" applyNumberFormat="1">
      <alignment horizontal="center" shrinkToFit="0" vertical="center" wrapText="0"/>
    </xf>
    <xf borderId="8" fillId="2" fontId="2" numFmtId="1" xfId="0" applyAlignment="1" applyBorder="1" applyFont="1" applyNumberFormat="1">
      <alignment horizontal="center" shrinkToFit="0" vertical="bottom" wrapText="0"/>
    </xf>
    <xf borderId="9" fillId="0" fontId="4" numFmtId="0" xfId="0" applyBorder="1" applyFont="1"/>
    <xf borderId="1" fillId="3" fontId="2" numFmtId="49" xfId="0" applyAlignment="1" applyBorder="1" applyFont="1" applyNumberFormat="1">
      <alignment horizontal="left" shrinkToFit="0" vertical="bottom" wrapText="0"/>
    </xf>
    <xf borderId="10" fillId="7" fontId="7" numFmtId="0" xfId="0" applyAlignment="1" applyBorder="1" applyFill="1" applyFont="1">
      <alignment horizontal="center" shrinkToFit="0" vertical="center" wrapText="1"/>
    </xf>
    <xf borderId="11" fillId="7" fontId="2" numFmtId="0" xfId="0" applyAlignment="1" applyBorder="1" applyFont="1">
      <alignment horizontal="center" shrinkToFit="0" vertical="bottom" wrapText="0"/>
    </xf>
    <xf borderId="1" fillId="2" fontId="2" numFmtId="0" xfId="0" applyAlignment="1" applyBorder="1" applyFont="1">
      <alignment horizontal="center" shrinkToFit="0" vertical="bottom" wrapText="0"/>
    </xf>
    <xf borderId="12" fillId="0" fontId="4" numFmtId="0" xfId="0" applyBorder="1" applyFont="1"/>
    <xf borderId="13" fillId="0" fontId="2" numFmtId="2" xfId="0" applyAlignment="1" applyBorder="1" applyFont="1" applyNumberFormat="1">
      <alignment horizontal="left" shrinkToFit="0" vertical="top" wrapText="1"/>
    </xf>
    <xf borderId="14" fillId="0" fontId="4" numFmtId="0" xfId="0" applyBorder="1" applyFont="1"/>
    <xf borderId="15" fillId="0" fontId="4" numFmtId="0" xfId="0" applyBorder="1" applyFont="1"/>
    <xf borderId="16" fillId="7" fontId="2" numFmtId="0" xfId="0" applyAlignment="1" applyBorder="1" applyFont="1">
      <alignment horizontal="center" shrinkToFit="0" vertical="bottom" wrapText="0"/>
    </xf>
    <xf borderId="16" fillId="7" fontId="3" numFmtId="0" xfId="0" applyAlignment="1" applyBorder="1" applyFont="1">
      <alignment horizontal="center" shrinkToFit="0" vertical="bottom" wrapText="0"/>
    </xf>
    <xf borderId="3" fillId="7" fontId="3" numFmtId="0" xfId="0" applyAlignment="1" applyBorder="1" applyFont="1">
      <alignment horizontal="center" shrinkToFit="0" vertical="bottom" wrapText="0"/>
    </xf>
    <xf borderId="17" fillId="0" fontId="4" numFmtId="0" xfId="0" applyBorder="1" applyFont="1"/>
    <xf borderId="18" fillId="0" fontId="4" numFmtId="0" xfId="0" applyBorder="1" applyFont="1"/>
    <xf borderId="3" fillId="2" fontId="2" numFmtId="0" xfId="0" applyAlignment="1" applyBorder="1" applyFont="1">
      <alignment horizontal="left" shrinkToFit="0" vertical="bottom" wrapText="0"/>
    </xf>
    <xf borderId="3" fillId="4" fontId="2" numFmtId="1" xfId="0" applyAlignment="1" applyBorder="1" applyFont="1" applyNumberFormat="1">
      <alignment horizontal="center" shrinkToFit="0" vertical="bottom" wrapText="0"/>
    </xf>
    <xf borderId="3" fillId="7" fontId="2" numFmtId="49" xfId="0" applyAlignment="1" applyBorder="1" applyFont="1" applyNumberFormat="1">
      <alignment horizontal="center" shrinkToFit="0" vertical="bottom" wrapText="0"/>
    </xf>
    <xf borderId="3" fillId="7" fontId="2" numFmtId="0" xfId="0" applyAlignment="1" applyBorder="1" applyFont="1">
      <alignment horizontal="center" shrinkToFit="0" vertical="bottom" wrapText="0"/>
    </xf>
    <xf borderId="3" fillId="4" fontId="2" numFmtId="2" xfId="0" applyAlignment="1" applyBorder="1" applyFont="1" applyNumberFormat="1">
      <alignment horizontal="center" shrinkToFit="0" vertical="bottom" wrapText="0"/>
    </xf>
    <xf borderId="13" fillId="7" fontId="3" numFmtId="0" xfId="0" applyAlignment="1" applyBorder="1" applyFont="1">
      <alignment horizontal="center" shrinkToFit="0" vertical="center" wrapText="0"/>
    </xf>
    <xf borderId="10" fillId="6" fontId="3" numFmtId="1" xfId="0" applyAlignment="1" applyBorder="1" applyFont="1" applyNumberFormat="1">
      <alignment horizontal="center" shrinkToFit="0" vertical="center" wrapText="0"/>
    </xf>
    <xf borderId="13" fillId="7" fontId="2" numFmtId="0" xfId="0" applyAlignment="1" applyBorder="1" applyFont="1">
      <alignment horizontal="center" shrinkToFit="0" vertical="center" wrapText="0"/>
    </xf>
    <xf borderId="19" fillId="0" fontId="4" numFmtId="0" xfId="0" applyBorder="1" applyFont="1"/>
    <xf borderId="13" fillId="4" fontId="3" numFmtId="0" xfId="0" applyAlignment="1" applyBorder="1" applyFont="1">
      <alignment horizontal="center" shrinkToFit="0" vertical="center" wrapText="0"/>
    </xf>
    <xf borderId="20" fillId="0" fontId="4" numFmtId="0" xfId="0" applyBorder="1" applyFont="1"/>
    <xf borderId="21" fillId="0" fontId="4" numFmtId="0" xfId="0" applyBorder="1" applyFont="1"/>
    <xf borderId="22" fillId="0" fontId="4" numFmtId="0" xfId="0" applyBorder="1" applyFont="1"/>
    <xf borderId="23" fillId="0" fontId="4" numFmtId="0" xfId="0" applyBorder="1" applyFont="1"/>
    <xf borderId="24" fillId="0" fontId="4" numFmtId="0" xfId="0" applyBorder="1" applyFont="1"/>
    <xf borderId="0" fillId="0" fontId="8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customschemas.google.com/relationships/workbookmetadata" Target="metadata"/><Relationship Id="rId5" Type="http://schemas.openxmlformats.org/officeDocument/2006/relationships/worksheet" Target="worksheets/sheet2.xml"/><Relationship Id="rId4" Type="http://schemas.openxmlformats.org/officeDocument/2006/relationships/worksheet" Target="worksheets/sheet1.xml"/><Relationship Id="rId9" Type="http://schemas.openxmlformats.org/officeDocument/2006/relationships/customXml" Target="../customXml/item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133350</xdr:colOff>
      <xdr:row>0</xdr:row>
      <xdr:rowOff>66675</xdr:rowOff>
    </xdr:from>
    <xdr:ext cx="5667375" cy="1524000"/>
    <xdr:sp>
      <xdr:nvSpPr>
        <xdr:cNvPr id="3" name="Shape 3"/>
        <xdr:cNvSpPr/>
      </xdr:nvSpPr>
      <xdr:spPr>
        <a:xfrm>
          <a:off x="2512313" y="3018000"/>
          <a:ext cx="5667375" cy="1524000"/>
        </a:xfrm>
        <a:prstGeom prst="rect">
          <a:avLst/>
        </a:prstGeom>
        <a:blipFill rotWithShape="1">
          <a:blip r:embed="rId1">
            <a:alphaModFix/>
          </a:blip>
          <a:stretch>
            <a:fillRect b="0" l="0" r="0" t="0"/>
          </a:stretch>
        </a:blipFill>
        <a:ln cap="flat" cmpd="sng" w="9525">
          <a:solidFill>
            <a:srgbClr val="984807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0" lang="en-US" sz="10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Enter your estimates of abundance in the [</a:t>
          </a:r>
          <a:r>
            <a:rPr i="0" lang="en-US" sz="1000" u="none" strike="noStrike">
              <a:solidFill>
                <a:srgbClr val="993300"/>
              </a:solidFill>
              <a:latin typeface="Calibri"/>
              <a:ea typeface="Calibri"/>
              <a:cs typeface="Calibri"/>
              <a:sym typeface="Calibri"/>
            </a:rPr>
            <a:t>Abundance column</a:t>
          </a:r>
          <a:r>
            <a:rPr i="0" lang="en-US" sz="10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].  These numbers are based upon the following: Abundance (A) &gt; 50; Common (C) 5 - 50; Rare (R) &lt; 5, and are converted to numbers (A = </a:t>
          </a:r>
          <a:r>
            <a:rPr b="1" i="0" lang="en-US" sz="10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6</a:t>
          </a:r>
          <a:r>
            <a:rPr i="0" lang="en-US" sz="10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, C = </a:t>
          </a:r>
          <a:r>
            <a:rPr b="1" i="0" lang="en-US" sz="10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3</a:t>
          </a:r>
          <a:r>
            <a:rPr i="0" lang="en-US" sz="10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, R = 1). The numbers are entered into the spreadsheet.  Also enter the number of kinds in the [</a:t>
          </a:r>
          <a:r>
            <a:rPr i="0" lang="en-US" sz="1000" u="none" strike="noStrike">
              <a:solidFill>
                <a:srgbClr val="993300"/>
              </a:solidFill>
              <a:latin typeface="Calibri"/>
              <a:ea typeface="Calibri"/>
              <a:cs typeface="Calibri"/>
              <a:sym typeface="Calibri"/>
            </a:rPr>
            <a:t>Kinds column</a:t>
          </a:r>
          <a:r>
            <a:rPr i="0" lang="en-US" sz="10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] for each BMI that you collect.  It is very common to have multiple kinds within many of the groups listed; these are indicated by yellow shaded cells but a kind must be included if an abunance or count was entered.  </a:t>
          </a:r>
          <a:r>
            <a:rPr i="0" lang="en-US" sz="1000" u="sng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Note</a:t>
          </a:r>
          <a:r>
            <a:rPr i="0" lang="en-US" sz="10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: </a:t>
          </a:r>
          <a:r>
            <a:rPr b="1" i="0" lang="en-US" sz="10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You can also use a full-count!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i="0" sz="100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0" lang="en-US" sz="10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This spreadsheet determines your </a:t>
          </a:r>
          <a:r>
            <a:rPr b="1" i="0" lang="en-US" sz="10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overall score </a:t>
          </a:r>
          <a:r>
            <a:rPr i="0" lang="en-US" sz="10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based upon the integration of three metrics (Total Taxa, EPT Taxa and a Biotic Index).  The score is also given an </a:t>
          </a:r>
          <a:r>
            <a:rPr b="1" i="0" lang="en-US" sz="10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integrity rating</a:t>
          </a:r>
          <a:r>
            <a:rPr i="0" lang="en-US" sz="10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 based upon the point scale.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6.86"/>
    <col customWidth="1" min="3" max="3" width="2.29"/>
    <col customWidth="1" min="4" max="4" width="4.14"/>
    <col customWidth="1" min="5" max="5" width="10.0"/>
    <col customWidth="1" min="6" max="6" width="9.14"/>
    <col customWidth="1" min="7" max="26" width="8.0"/>
  </cols>
  <sheetData>
    <row r="1" ht="12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0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0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0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0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0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0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0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0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0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0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0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0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0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0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0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0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0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0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0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0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0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0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0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0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0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0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0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0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0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0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0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0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0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0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0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0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0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0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0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0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0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0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0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0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0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0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0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0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0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0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0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0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0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0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0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0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0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0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0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0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0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0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0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0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0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0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0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0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0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0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0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0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0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0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0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0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0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0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0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0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0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0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0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0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0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0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0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0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0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0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0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0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0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0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0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0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0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0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0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0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0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0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0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0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0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0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0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0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0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0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0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0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0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0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0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0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0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0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0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0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0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0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0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0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0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0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0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0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0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0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0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0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0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0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0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0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0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0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0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0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0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0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0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0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0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0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0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0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0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0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0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0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0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0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0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0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0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0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0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0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0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0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0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0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0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0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0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0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0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0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0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0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0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0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0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0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0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0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0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0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0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0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0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0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0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0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0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0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0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0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0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0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0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0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0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0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0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0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0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0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0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0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0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0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0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0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0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0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0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0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0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0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0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0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0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0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0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0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0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0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0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0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0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0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0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0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0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0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0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0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0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0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0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0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0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0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0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0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0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0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0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0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0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0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0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0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0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0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0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0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0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0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0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0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0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0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0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0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0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0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0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0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0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0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0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0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0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0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0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0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0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0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0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0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0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0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0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0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0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0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0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0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0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0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0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0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0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0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0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0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0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0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0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0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0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0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0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0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0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0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0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0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0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0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0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0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0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0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0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0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0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0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0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0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0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0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0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0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0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0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0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0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0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0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0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0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0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0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0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0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0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0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0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0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0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0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0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0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0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0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0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0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0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0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0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0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0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0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0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0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0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0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0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0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0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0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0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0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0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0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0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0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0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0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0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0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0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0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0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0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0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0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0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0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0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0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0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0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0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0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0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0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0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0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0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0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0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0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0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0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0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0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0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0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0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0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0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0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0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0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0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0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0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0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0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0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0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0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0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0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0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0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0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0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0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0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0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0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0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0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0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0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0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0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0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0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0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0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0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0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0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0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0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0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0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0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0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0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0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0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0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0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0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0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0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0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0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0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0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0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0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0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0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0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0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0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0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0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0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0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0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0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0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0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0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0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0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0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0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0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0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0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0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0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0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0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0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0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0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0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0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0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0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0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0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0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0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0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0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0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0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0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0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0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0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0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0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0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0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0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0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0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0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0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0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0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0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0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0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0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0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0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0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0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0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71"/>
    <col customWidth="1" min="2" max="2" width="13.86"/>
    <col customWidth="1" min="3" max="3" width="21.43"/>
    <col customWidth="1" min="4" max="11" width="10.29"/>
    <col customWidth="1" min="12" max="26" width="8.0"/>
  </cols>
  <sheetData>
    <row r="1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0" customHeight="1">
      <c r="A2" s="2"/>
      <c r="B2" s="3" t="s">
        <v>0</v>
      </c>
      <c r="C2" s="4"/>
      <c r="D2" s="5" t="s">
        <v>1</v>
      </c>
      <c r="E2" s="5" t="s">
        <v>2</v>
      </c>
      <c r="F2" s="6" t="s">
        <v>3</v>
      </c>
      <c r="G2" s="6" t="s">
        <v>4</v>
      </c>
      <c r="H2" s="2"/>
      <c r="I2" s="7" t="s">
        <v>5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0" customHeight="1">
      <c r="A3" s="2"/>
      <c r="B3" s="8" t="s">
        <v>6</v>
      </c>
      <c r="C3" s="9" t="s">
        <v>7</v>
      </c>
      <c r="D3" s="10"/>
      <c r="E3" s="11"/>
      <c r="F3" s="12">
        <v>3.0</v>
      </c>
      <c r="G3" s="12">
        <f t="shared" ref="G3:G22" si="1">D3*F3</f>
        <v>0</v>
      </c>
      <c r="H3" s="2"/>
      <c r="I3" s="13" t="s">
        <v>8</v>
      </c>
      <c r="J3" s="13" t="s">
        <v>9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0" customHeight="1">
      <c r="A4" s="2"/>
      <c r="B4" s="8" t="s">
        <v>10</v>
      </c>
      <c r="C4" s="14" t="s">
        <v>11</v>
      </c>
      <c r="D4" s="10"/>
      <c r="E4" s="11"/>
      <c r="F4" s="12">
        <v>2.0</v>
      </c>
      <c r="G4" s="12">
        <f t="shared" si="1"/>
        <v>0</v>
      </c>
      <c r="H4" s="2"/>
      <c r="I4" s="13">
        <v>2.0</v>
      </c>
      <c r="J4" s="13">
        <v>10.0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0" customHeight="1">
      <c r="A5" s="2"/>
      <c r="B5" s="8" t="s">
        <v>12</v>
      </c>
      <c r="C5" s="14" t="s">
        <v>13</v>
      </c>
      <c r="D5" s="10"/>
      <c r="E5" s="11"/>
      <c r="F5" s="12">
        <v>3.0</v>
      </c>
      <c r="G5" s="12">
        <f t="shared" si="1"/>
        <v>0</v>
      </c>
      <c r="H5" s="2"/>
      <c r="I5" s="15">
        <v>3.0</v>
      </c>
      <c r="J5" s="15">
        <v>14.0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0" customHeight="1">
      <c r="A6" s="2"/>
      <c r="B6" s="8" t="s">
        <v>12</v>
      </c>
      <c r="C6" s="14" t="s">
        <v>14</v>
      </c>
      <c r="D6" s="10"/>
      <c r="E6" s="11"/>
      <c r="F6" s="12">
        <v>4.0</v>
      </c>
      <c r="G6" s="12">
        <f t="shared" si="1"/>
        <v>0</v>
      </c>
      <c r="H6" s="2"/>
      <c r="I6" s="15">
        <v>4.0</v>
      </c>
      <c r="J6" s="15">
        <v>18.0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0" customHeight="1">
      <c r="A7" s="2"/>
      <c r="B7" s="8" t="s">
        <v>15</v>
      </c>
      <c r="C7" s="14" t="s">
        <v>16</v>
      </c>
      <c r="D7" s="10"/>
      <c r="E7" s="16"/>
      <c r="F7" s="12">
        <v>3.0</v>
      </c>
      <c r="G7" s="12">
        <f t="shared" si="1"/>
        <v>0</v>
      </c>
      <c r="H7" s="2"/>
      <c r="I7" s="15">
        <v>5.0</v>
      </c>
      <c r="J7" s="15">
        <v>21.0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0" customHeight="1">
      <c r="A8" s="2"/>
      <c r="B8" s="8" t="s">
        <v>17</v>
      </c>
      <c r="C8" s="14" t="s">
        <v>18</v>
      </c>
      <c r="D8" s="10"/>
      <c r="E8" s="10"/>
      <c r="F8" s="12">
        <v>5.0</v>
      </c>
      <c r="G8" s="12">
        <f t="shared" si="1"/>
        <v>0</v>
      </c>
      <c r="H8" s="2"/>
      <c r="I8" s="15">
        <v>6.0</v>
      </c>
      <c r="J8" s="15">
        <v>24.0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0" customHeight="1">
      <c r="A9" s="2"/>
      <c r="B9" s="8" t="s">
        <v>19</v>
      </c>
      <c r="C9" s="14" t="s">
        <v>20</v>
      </c>
      <c r="D9" s="10"/>
      <c r="E9" s="11"/>
      <c r="F9" s="12">
        <v>5.0</v>
      </c>
      <c r="G9" s="12">
        <f t="shared" si="1"/>
        <v>0</v>
      </c>
      <c r="H9" s="2"/>
      <c r="I9" s="15">
        <v>7.0</v>
      </c>
      <c r="J9" s="15">
        <v>28.0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0" customHeight="1">
      <c r="A10" s="2"/>
      <c r="B10" s="8" t="s">
        <v>21</v>
      </c>
      <c r="C10" s="14" t="s">
        <v>22</v>
      </c>
      <c r="D10" s="10"/>
      <c r="E10" s="11"/>
      <c r="F10" s="12">
        <v>8.0</v>
      </c>
      <c r="G10" s="12">
        <f t="shared" si="1"/>
        <v>0</v>
      </c>
      <c r="H10" s="2"/>
      <c r="I10" s="15">
        <v>8.0</v>
      </c>
      <c r="J10" s="15">
        <v>32.0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0" customHeight="1">
      <c r="A11" s="2"/>
      <c r="B11" s="8" t="s">
        <v>23</v>
      </c>
      <c r="C11" s="14" t="s">
        <v>24</v>
      </c>
      <c r="D11" s="10"/>
      <c r="E11" s="10"/>
      <c r="F11" s="12">
        <v>4.0</v>
      </c>
      <c r="G11" s="12">
        <f t="shared" si="1"/>
        <v>0</v>
      </c>
      <c r="H11" s="2"/>
      <c r="I11" s="15">
        <v>9.0</v>
      </c>
      <c r="J11" s="15">
        <v>35.0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0" customHeight="1">
      <c r="A12" s="2"/>
      <c r="B12" s="8" t="s">
        <v>25</v>
      </c>
      <c r="C12" s="14" t="s">
        <v>26</v>
      </c>
      <c r="D12" s="10"/>
      <c r="E12" s="10"/>
      <c r="F12" s="12">
        <v>3.0</v>
      </c>
      <c r="G12" s="12">
        <f t="shared" si="1"/>
        <v>0</v>
      </c>
      <c r="H12" s="2"/>
      <c r="I12" s="15">
        <v>10.0</v>
      </c>
      <c r="J12" s="15">
        <v>38.0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0" customHeight="1">
      <c r="A13" s="2"/>
      <c r="B13" s="8" t="s">
        <v>27</v>
      </c>
      <c r="C13" s="14" t="s">
        <v>28</v>
      </c>
      <c r="D13" s="10"/>
      <c r="E13" s="11"/>
      <c r="F13" s="12">
        <v>6.0</v>
      </c>
      <c r="G13" s="12">
        <f t="shared" si="1"/>
        <v>0</v>
      </c>
      <c r="H13" s="2"/>
      <c r="I13" s="15">
        <v>11.0</v>
      </c>
      <c r="J13" s="15">
        <v>42.0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0" customHeight="1">
      <c r="A14" s="2"/>
      <c r="B14" s="8" t="s">
        <v>29</v>
      </c>
      <c r="C14" s="14" t="s">
        <v>30</v>
      </c>
      <c r="D14" s="10"/>
      <c r="E14" s="11"/>
      <c r="F14" s="12">
        <v>8.0</v>
      </c>
      <c r="G14" s="12">
        <f t="shared" si="1"/>
        <v>0</v>
      </c>
      <c r="H14" s="2"/>
      <c r="I14" s="15">
        <v>12.0</v>
      </c>
      <c r="J14" s="15">
        <v>45.0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0" customHeight="1">
      <c r="A15" s="2"/>
      <c r="B15" s="8" t="s">
        <v>31</v>
      </c>
      <c r="C15" s="14" t="s">
        <v>32</v>
      </c>
      <c r="D15" s="10"/>
      <c r="E15" s="10"/>
      <c r="F15" s="12">
        <v>4.0</v>
      </c>
      <c r="G15" s="12">
        <f t="shared" si="1"/>
        <v>0</v>
      </c>
      <c r="H15" s="2"/>
      <c r="I15" s="15">
        <v>13.0</v>
      </c>
      <c r="J15" s="15">
        <v>47.0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0" customHeight="1">
      <c r="A16" s="2"/>
      <c r="B16" s="8" t="s">
        <v>33</v>
      </c>
      <c r="C16" s="14" t="s">
        <v>34</v>
      </c>
      <c r="D16" s="10"/>
      <c r="E16" s="10"/>
      <c r="F16" s="12">
        <v>6.0</v>
      </c>
      <c r="G16" s="12">
        <f t="shared" si="1"/>
        <v>0</v>
      </c>
      <c r="H16" s="2"/>
      <c r="I16" s="15">
        <v>14.0</v>
      </c>
      <c r="J16" s="15">
        <v>50.0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0" customHeight="1">
      <c r="A17" s="2"/>
      <c r="B17" s="8" t="s">
        <v>35</v>
      </c>
      <c r="C17" s="14" t="s">
        <v>36</v>
      </c>
      <c r="D17" s="10"/>
      <c r="E17" s="10"/>
      <c r="F17" s="12">
        <v>6.0</v>
      </c>
      <c r="G17" s="12">
        <f t="shared" si="1"/>
        <v>0</v>
      </c>
      <c r="H17" s="2"/>
      <c r="I17" s="15">
        <v>15.0</v>
      </c>
      <c r="J17" s="15">
        <v>53.0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0" customHeight="1">
      <c r="A18" s="2"/>
      <c r="B18" s="8" t="s">
        <v>37</v>
      </c>
      <c r="C18" s="14" t="s">
        <v>38</v>
      </c>
      <c r="D18" s="10"/>
      <c r="E18" s="10"/>
      <c r="F18" s="12">
        <v>8.0</v>
      </c>
      <c r="G18" s="12">
        <f t="shared" si="1"/>
        <v>0</v>
      </c>
      <c r="H18" s="2"/>
      <c r="I18" s="15">
        <v>16.0</v>
      </c>
      <c r="J18" s="15">
        <v>56.0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0" customHeight="1">
      <c r="A19" s="2"/>
      <c r="B19" s="8" t="s">
        <v>39</v>
      </c>
      <c r="C19" s="14" t="s">
        <v>40</v>
      </c>
      <c r="D19" s="10"/>
      <c r="E19" s="17"/>
      <c r="F19" s="12">
        <v>6.0</v>
      </c>
      <c r="G19" s="12">
        <f t="shared" si="1"/>
        <v>0</v>
      </c>
      <c r="H19" s="2"/>
      <c r="I19" s="18">
        <v>17.0</v>
      </c>
      <c r="J19" s="18">
        <v>60.0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0" customHeight="1">
      <c r="A20" s="2"/>
      <c r="B20" s="8" t="s">
        <v>41</v>
      </c>
      <c r="C20" s="14" t="s">
        <v>42</v>
      </c>
      <c r="D20" s="10"/>
      <c r="E20" s="17"/>
      <c r="F20" s="12">
        <v>4.0</v>
      </c>
      <c r="G20" s="12">
        <f t="shared" si="1"/>
        <v>0</v>
      </c>
      <c r="H20" s="2"/>
      <c r="I20" s="13">
        <v>18.0</v>
      </c>
      <c r="J20" s="13">
        <v>64.0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0" customHeight="1">
      <c r="A21" s="2"/>
      <c r="B21" s="8" t="s">
        <v>43</v>
      </c>
      <c r="C21" s="14" t="s">
        <v>44</v>
      </c>
      <c r="D21" s="10"/>
      <c r="E21" s="10"/>
      <c r="F21" s="12">
        <v>2.0</v>
      </c>
      <c r="G21" s="12">
        <f t="shared" si="1"/>
        <v>0</v>
      </c>
      <c r="H21" s="2"/>
      <c r="I21" s="13">
        <v>19.0</v>
      </c>
      <c r="J21" s="13">
        <v>67.0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0" customHeight="1">
      <c r="A22" s="2"/>
      <c r="B22" s="8" t="s">
        <v>45</v>
      </c>
      <c r="C22" s="19" t="s">
        <v>46</v>
      </c>
      <c r="D22" s="10"/>
      <c r="E22" s="11"/>
      <c r="F22" s="12">
        <v>7.0</v>
      </c>
      <c r="G22" s="12">
        <f t="shared" si="1"/>
        <v>0</v>
      </c>
      <c r="H22" s="2"/>
      <c r="I22" s="13">
        <v>20.0</v>
      </c>
      <c r="J22" s="13">
        <v>70.0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0" customHeight="1">
      <c r="A23" s="2"/>
      <c r="B23" s="3" t="s">
        <v>47</v>
      </c>
      <c r="C23" s="4"/>
      <c r="D23" s="5" t="s">
        <v>1</v>
      </c>
      <c r="E23" s="5" t="s">
        <v>2</v>
      </c>
      <c r="F23" s="6" t="s">
        <v>3</v>
      </c>
      <c r="G23" s="6" t="s">
        <v>4</v>
      </c>
      <c r="H23" s="2"/>
      <c r="I23" s="13">
        <v>21.0</v>
      </c>
      <c r="J23" s="13">
        <v>73.0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0" customHeight="1">
      <c r="A24" s="2"/>
      <c r="B24" s="20" t="s">
        <v>48</v>
      </c>
      <c r="C24" s="21" t="s">
        <v>49</v>
      </c>
      <c r="D24" s="22"/>
      <c r="E24" s="22"/>
      <c r="F24" s="6">
        <v>6.0</v>
      </c>
      <c r="G24" s="12">
        <f t="shared" ref="G24:G34" si="2">D24*F24</f>
        <v>0</v>
      </c>
      <c r="H24" s="2"/>
      <c r="I24" s="13">
        <v>22.0</v>
      </c>
      <c r="J24" s="13">
        <v>76.0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0" customHeight="1">
      <c r="A25" s="2"/>
      <c r="B25" s="8" t="s">
        <v>50</v>
      </c>
      <c r="C25" s="9" t="s">
        <v>51</v>
      </c>
      <c r="D25" s="22"/>
      <c r="E25" s="23"/>
      <c r="F25" s="12">
        <v>5.0</v>
      </c>
      <c r="G25" s="12">
        <f t="shared" si="2"/>
        <v>0</v>
      </c>
      <c r="H25" s="2"/>
      <c r="I25" s="13">
        <v>23.0</v>
      </c>
      <c r="J25" s="13">
        <v>79.0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0" customHeight="1">
      <c r="A26" s="2"/>
      <c r="B26" s="8" t="s">
        <v>52</v>
      </c>
      <c r="C26" s="14" t="s">
        <v>53</v>
      </c>
      <c r="D26" s="22"/>
      <c r="E26" s="22"/>
      <c r="F26" s="12">
        <v>8.0</v>
      </c>
      <c r="G26" s="12">
        <f t="shared" si="2"/>
        <v>0</v>
      </c>
      <c r="H26" s="2"/>
      <c r="I26" s="13">
        <v>24.0</v>
      </c>
      <c r="J26" s="13">
        <v>82.0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0" customHeight="1">
      <c r="A27" s="2"/>
      <c r="B27" s="8" t="s">
        <v>54</v>
      </c>
      <c r="C27" s="14" t="s">
        <v>55</v>
      </c>
      <c r="D27" s="22"/>
      <c r="E27" s="22"/>
      <c r="F27" s="12">
        <v>5.0</v>
      </c>
      <c r="G27" s="12">
        <f t="shared" si="2"/>
        <v>0</v>
      </c>
      <c r="H27" s="2"/>
      <c r="I27" s="13">
        <v>25.0</v>
      </c>
      <c r="J27" s="13">
        <v>85.0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0" customHeight="1">
      <c r="A28" s="2"/>
      <c r="B28" s="8" t="s">
        <v>56</v>
      </c>
      <c r="C28" s="14" t="s">
        <v>57</v>
      </c>
      <c r="D28" s="22"/>
      <c r="E28" s="24"/>
      <c r="F28" s="12">
        <v>6.0</v>
      </c>
      <c r="G28" s="12">
        <f t="shared" si="2"/>
        <v>0</v>
      </c>
      <c r="H28" s="2"/>
      <c r="I28" s="13">
        <v>26.0</v>
      </c>
      <c r="J28" s="13">
        <v>88.0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0" customHeight="1">
      <c r="A29" s="2"/>
      <c r="B29" s="8" t="s">
        <v>58</v>
      </c>
      <c r="C29" s="14" t="s">
        <v>59</v>
      </c>
      <c r="D29" s="22"/>
      <c r="E29" s="24"/>
      <c r="F29" s="12">
        <v>4.0</v>
      </c>
      <c r="G29" s="12">
        <f t="shared" si="2"/>
        <v>0</v>
      </c>
      <c r="H29" s="2"/>
      <c r="I29" s="13">
        <v>27.0</v>
      </c>
      <c r="J29" s="13">
        <v>91.0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0" customHeight="1">
      <c r="A30" s="2"/>
      <c r="B30" s="8" t="s">
        <v>60</v>
      </c>
      <c r="C30" s="14" t="s">
        <v>61</v>
      </c>
      <c r="D30" s="22"/>
      <c r="E30" s="24"/>
      <c r="F30" s="12">
        <v>5.0</v>
      </c>
      <c r="G30" s="12">
        <f t="shared" si="2"/>
        <v>0</v>
      </c>
      <c r="H30" s="2"/>
      <c r="I30" s="13">
        <v>28.0</v>
      </c>
      <c r="J30" s="13">
        <v>94.0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0" customHeight="1">
      <c r="A31" s="2"/>
      <c r="B31" s="8" t="s">
        <v>62</v>
      </c>
      <c r="C31" s="14" t="s">
        <v>63</v>
      </c>
      <c r="D31" s="22"/>
      <c r="E31" s="24"/>
      <c r="F31" s="12">
        <v>8.0</v>
      </c>
      <c r="G31" s="12">
        <f t="shared" si="2"/>
        <v>0</v>
      </c>
      <c r="H31" s="2"/>
      <c r="I31" s="13">
        <v>29.0</v>
      </c>
      <c r="J31" s="13">
        <v>97.0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0" customHeight="1">
      <c r="A32" s="2"/>
      <c r="B32" s="8" t="s">
        <v>64</v>
      </c>
      <c r="C32" s="14" t="s">
        <v>65</v>
      </c>
      <c r="D32" s="22"/>
      <c r="E32" s="25"/>
      <c r="F32" s="12">
        <v>10.0</v>
      </c>
      <c r="G32" s="12">
        <f t="shared" si="2"/>
        <v>0</v>
      </c>
      <c r="H32" s="2"/>
      <c r="I32" s="13">
        <v>30.0</v>
      </c>
      <c r="J32" s="13">
        <v>100.0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0" customHeight="1">
      <c r="A33" s="2"/>
      <c r="B33" s="8" t="s">
        <v>66</v>
      </c>
      <c r="C33" s="14" t="s">
        <v>67</v>
      </c>
      <c r="D33" s="22"/>
      <c r="E33" s="22"/>
      <c r="F33" s="12">
        <v>8.0</v>
      </c>
      <c r="G33" s="12">
        <f t="shared" si="2"/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0" customHeight="1">
      <c r="A34" s="2"/>
      <c r="B34" s="8" t="s">
        <v>68</v>
      </c>
      <c r="C34" s="14" t="s">
        <v>69</v>
      </c>
      <c r="D34" s="22"/>
      <c r="E34" s="22"/>
      <c r="F34" s="12">
        <v>7.0</v>
      </c>
      <c r="G34" s="12">
        <f t="shared" si="2"/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0" customHeight="1">
      <c r="A35" s="2"/>
      <c r="B35" s="26" t="s">
        <v>70</v>
      </c>
      <c r="C35" s="4"/>
      <c r="D35" s="27">
        <f>SUM(D3:D22,D24:D34)</f>
        <v>0</v>
      </c>
      <c r="E35" s="5" t="s">
        <v>71</v>
      </c>
      <c r="F35" s="28">
        <f>SUM(G3:G22,G24:G34)</f>
        <v>0</v>
      </c>
      <c r="G35" s="2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0" customHeight="1">
      <c r="A36" s="2"/>
      <c r="B36" s="30" t="s">
        <v>72</v>
      </c>
      <c r="C36" s="4"/>
      <c r="D36" s="31" t="s">
        <v>73</v>
      </c>
      <c r="E36" s="32" t="s">
        <v>74</v>
      </c>
      <c r="F36" s="32" t="s">
        <v>75</v>
      </c>
      <c r="G36" s="33" t="s">
        <v>76</v>
      </c>
      <c r="H36" s="34"/>
      <c r="I36" s="34"/>
      <c r="J36" s="34"/>
      <c r="K36" s="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0" customHeight="1">
      <c r="A37" s="2"/>
      <c r="B37" s="35"/>
      <c r="C37" s="36"/>
      <c r="D37" s="37"/>
      <c r="E37" s="38" t="s">
        <v>77</v>
      </c>
      <c r="F37" s="38" t="s">
        <v>77</v>
      </c>
      <c r="G37" s="39">
        <v>10.0</v>
      </c>
      <c r="H37" s="39">
        <v>8.0</v>
      </c>
      <c r="I37" s="39">
        <v>6.0</v>
      </c>
      <c r="J37" s="39">
        <v>4.0</v>
      </c>
      <c r="K37" s="40">
        <v>2.0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0" customHeight="1">
      <c r="A38" s="2"/>
      <c r="B38" s="41"/>
      <c r="C38" s="42"/>
      <c r="D38" s="43" t="s">
        <v>78</v>
      </c>
      <c r="E38" s="44">
        <f>SUM(E3:E22,E24:E34)</f>
        <v>0</v>
      </c>
      <c r="F38" s="44">
        <f>IF(E38&gt;18,10,IF(E38&gt;=15,8,IF(E38&gt;=11,6,IF(E38&gt;=7,4,IF(E38&lt;7,2)))))</f>
        <v>2</v>
      </c>
      <c r="G38" s="45" t="s">
        <v>79</v>
      </c>
      <c r="H38" s="45" t="s">
        <v>80</v>
      </c>
      <c r="I38" s="45" t="s">
        <v>81</v>
      </c>
      <c r="J38" s="45" t="s">
        <v>82</v>
      </c>
      <c r="K38" s="46" t="s">
        <v>83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0" customHeight="1">
      <c r="A39" s="2"/>
      <c r="B39" s="41"/>
      <c r="C39" s="42"/>
      <c r="D39" s="43" t="s">
        <v>84</v>
      </c>
      <c r="E39" s="44">
        <f>SUM(E3:E8)</f>
        <v>0</v>
      </c>
      <c r="F39" s="44">
        <f>IF(E39&gt;10,10,IF(E39&gt;=8,8,IF(E39&gt;=5,6,IF(E39&gt;=2,4,IF(E39&lt;2,2)))))</f>
        <v>2</v>
      </c>
      <c r="G39" s="45" t="s">
        <v>85</v>
      </c>
      <c r="H39" s="45" t="s">
        <v>86</v>
      </c>
      <c r="I39" s="45" t="s">
        <v>87</v>
      </c>
      <c r="J39" s="45" t="s">
        <v>88</v>
      </c>
      <c r="K39" s="46" t="s">
        <v>89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0" customHeight="1">
      <c r="A40" s="2"/>
      <c r="B40" s="41"/>
      <c r="C40" s="42"/>
      <c r="D40" s="43" t="s">
        <v>90</v>
      </c>
      <c r="E40" s="47" t="str">
        <f>F35/D35</f>
        <v>#DIV/0!</v>
      </c>
      <c r="F40" s="44" t="str">
        <f>IF(E40&lt;3.5,10,IF(E40&lt;=4.3,8,IF(E40&lt;=5.6,6,IF(E40&lt;=6.5,4,IF(E40&gt;6.5,2)))))</f>
        <v>#DIV/0!</v>
      </c>
      <c r="G40" s="45" t="s">
        <v>91</v>
      </c>
      <c r="H40" s="45" t="s">
        <v>92</v>
      </c>
      <c r="I40" s="45" t="s">
        <v>93</v>
      </c>
      <c r="J40" s="45" t="s">
        <v>94</v>
      </c>
      <c r="K40" s="46" t="s">
        <v>95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41"/>
      <c r="C41" s="42"/>
      <c r="D41" s="48" t="s">
        <v>96</v>
      </c>
      <c r="E41" s="36"/>
      <c r="F41" s="49" t="str">
        <f>SUM(F38:F40)</f>
        <v>#DIV/0!</v>
      </c>
      <c r="G41" s="50" t="s">
        <v>97</v>
      </c>
      <c r="H41" s="51"/>
      <c r="I41" s="52" t="str">
        <f>IF(F41&gt;24,"Optimal",IF(F41&gt;=19,"Suboptimal",IF(F41&gt;=13,"Marginal",IF(F41&lt;13,"Poor"))))</f>
        <v>#DIV/0!</v>
      </c>
      <c r="J41" s="53"/>
      <c r="K41" s="3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0" customHeight="1">
      <c r="A42" s="2"/>
      <c r="B42" s="54"/>
      <c r="C42" s="55"/>
      <c r="D42" s="54"/>
      <c r="E42" s="55"/>
      <c r="F42" s="37"/>
      <c r="G42" s="54"/>
      <c r="H42" s="56"/>
      <c r="I42" s="54"/>
      <c r="J42" s="57"/>
      <c r="K42" s="55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5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0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0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0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0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0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0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0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0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0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0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0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0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0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0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0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0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0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0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0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0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0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0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0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0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0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0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0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0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0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0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0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0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0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0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0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0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0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0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0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0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0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0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0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0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0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0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0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0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0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0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0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0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0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0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0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0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0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0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0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0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0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0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0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0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0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0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0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0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0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0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0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0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0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0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0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0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0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0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0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0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0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0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0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0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0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0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0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0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0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0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0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0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0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0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0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0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0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0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0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0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0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0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0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0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0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0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0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0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0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0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0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0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0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0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0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0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0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0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0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0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0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0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0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0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0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0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0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0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0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0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0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0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0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0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0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0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0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0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0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0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0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0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0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0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0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0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0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0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0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0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0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0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0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0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0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0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0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0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0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0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0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0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0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0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0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0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0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0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0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0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0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0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0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0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0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0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0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0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0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0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0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0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0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0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0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0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0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0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0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0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0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0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0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0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0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0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0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0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0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0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0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0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0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0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0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0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0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0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0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0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0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0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0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0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0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0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0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0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0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0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0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0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0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0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0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0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0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0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0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0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0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0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0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0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0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0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0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0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0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0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0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0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0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0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0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0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0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0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0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0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0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0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0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0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0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0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0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0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0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0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0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0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0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0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0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0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0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0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0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0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0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0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0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0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0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0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0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0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0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0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0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0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0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0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0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0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0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0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0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0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0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0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0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0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0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0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0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0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0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0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0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0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0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0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0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0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0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0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0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0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0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0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0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0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0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0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0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0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0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0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0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0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0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0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0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0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0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0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0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0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0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0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0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0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0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0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0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0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0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0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0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0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0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0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0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0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0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0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0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0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0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0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0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0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0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0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0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0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0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0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0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0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0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0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0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0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0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0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0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0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0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0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0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0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0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0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0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0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0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0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0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0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0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0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0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0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0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0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0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0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0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0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0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0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0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0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0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0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0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0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0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0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0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0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0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0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0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0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0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0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0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0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0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0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0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0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0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0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0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0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0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0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0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0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0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0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0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0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0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0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0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0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0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0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0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0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0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0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0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0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0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0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0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0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0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0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0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0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0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0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0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0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0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0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0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0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0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0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0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0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0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0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0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0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0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0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0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0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0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0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0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0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0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0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0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0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0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0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0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0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0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0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0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0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0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0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0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0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0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0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0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0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0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0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0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0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0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0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0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0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0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0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0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0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0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0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0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0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0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0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0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0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0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0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0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0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0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0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0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0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0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0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0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0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0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0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0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0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0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0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0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0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0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0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0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0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0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0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0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0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0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0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0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0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0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0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0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0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0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0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0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0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0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0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0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0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0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0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0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0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0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0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0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0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0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0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0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0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0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0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0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0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0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0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0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0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0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0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0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0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0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0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0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0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0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0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0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0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0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0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0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0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0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0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0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0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0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0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0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0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0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0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0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0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0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0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0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0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0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0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0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0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0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0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0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0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0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0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0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0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0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0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0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0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0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0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0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0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0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0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0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0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0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0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0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0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0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0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0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0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0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0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0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0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0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0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0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0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0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0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0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0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0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0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0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0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0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0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0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0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0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0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0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0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0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0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0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0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0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0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0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0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0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0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0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0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0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0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0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0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0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0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0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0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0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0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0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0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0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0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0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0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0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0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0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0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0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0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0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0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0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0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0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0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0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0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0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0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0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0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0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0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0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0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0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0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0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0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0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0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0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0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0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0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0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0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0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0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0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0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0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0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0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0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0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0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0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0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0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0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0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0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0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0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0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0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0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0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0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0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0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0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0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0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0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0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0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0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0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0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0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0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0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0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0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0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0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0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0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0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0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0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0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0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0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0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0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0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0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B37:C42"/>
    <mergeCell ref="D41:E42"/>
    <mergeCell ref="F41:F42"/>
    <mergeCell ref="G41:H42"/>
    <mergeCell ref="I41:K42"/>
    <mergeCell ref="B2:C2"/>
    <mergeCell ref="B23:C23"/>
    <mergeCell ref="B35:C35"/>
    <mergeCell ref="F35:G35"/>
    <mergeCell ref="B36:C36"/>
    <mergeCell ref="D36:D37"/>
    <mergeCell ref="G36:K36"/>
    <mergeCell ref="I2:J2"/>
  </mergeCells>
  <dataValidations>
    <dataValidation type="decimal" allowBlank="1" showInputMessage="1" showErrorMessage="1" prompt=" - " sqref="E4 E13:E14 E22">
      <formula1>1.0</formula1>
      <formula2>6.0</formula2>
    </dataValidation>
    <dataValidation type="decimal" allowBlank="1" showInputMessage="1" showErrorMessage="1" prompt=" - " sqref="E29">
      <formula1>1.0</formula1>
      <formula2>1.0</formula2>
    </dataValidation>
    <dataValidation type="decimal" allowBlank="1" showInputMessage="1" showErrorMessage="1" prompt=" - " sqref="E28">
      <formula1>1.0</formula1>
      <formula2>2.0</formula2>
    </dataValidation>
    <dataValidation type="decimal" allowBlank="1" showInputMessage="1" showErrorMessage="1" prompt=" - " sqref="E3 E5">
      <formula1>1.0</formula1>
      <formula2>8.0</formula2>
    </dataValidation>
    <dataValidation type="decimal" allowBlank="1" showInputMessage="1" showErrorMessage="1" prompt=" - " sqref="E6:E7 E9">
      <formula1>1.0</formula1>
      <formula2>4.0</formula2>
    </dataValidation>
    <dataValidation type="decimal" operator="equal" allowBlank="1" showInputMessage="1" showErrorMessage="1" prompt=" - " sqref="E8 E11:E12 E15:E21 E24:E27 E32:E34">
      <formula1>1.0</formula1>
    </dataValidation>
    <dataValidation type="decimal" allowBlank="1" showInputMessage="1" showErrorMessage="1" prompt=" - " sqref="E10 E30:E31">
      <formula1>1.0</formula1>
      <formula2>3.0</formula2>
    </dataValidation>
  </dataValidations>
  <printOptions/>
  <pageMargins bottom="0.75" footer="0.0" header="0.0" left="0.7" right="0.7" top="0.75"/>
  <pageSetup orientation="landscape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1916E80C101D489A1DC0477DF2417B" ma:contentTypeVersion="6" ma:contentTypeDescription="Create a new document." ma:contentTypeScope="" ma:versionID="2b47434d8c7e3fa75426919825573ad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863de334d4dded6d7074ae2ea55912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EE54EF-9CAF-45A5-B405-7F752FB82B4D}"/>
</file>

<file path=customXml/itemProps2.xml><?xml version="1.0" encoding="utf-8"?>
<ds:datastoreItem xmlns:ds="http://schemas.openxmlformats.org/officeDocument/2006/customXml" ds:itemID="{CEE41972-7A10-490D-BC2A-0AAE962C6A64}"/>
</file>

<file path=customXml/itemProps3.xml><?xml version="1.0" encoding="utf-8"?>
<ds:datastoreItem xmlns:ds="http://schemas.openxmlformats.org/officeDocument/2006/customXml" ds:itemID="{BB126992-5341-41D9-B5C8-77A5C2F7EDEC}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gpond</dc:creator>
  <dcterms:created xsi:type="dcterms:W3CDTF">2009-02-02T16:33:50Z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PublishingExpirationDate">
    <vt:lpstr/>
  </property>
  <property fmtid="{D5CDD505-2E9C-101B-9397-08002B2CF9AE}" pid="4" name="PublishingStartDate">
    <vt:lpstr/>
  </property>
  <property fmtid="{D5CDD505-2E9C-101B-9397-08002B2CF9AE}" pid="5" name="ContentTypeId">
    <vt:lpwstr>0x010100CA1916E80C101D489A1DC0477DF2417B</vt:lpwstr>
  </property>
</Properties>
</file>